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<sst xmlns="http://schemas.openxmlformats.org/spreadsheetml/2006/main" count="51" uniqueCount="44">
  <si>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</si>
  <si>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</si>
  <si>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</si>
  <si>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</si>
  <si>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</si>
  <si>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</si>
  <si>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</si>
  <si>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</si>
  <si>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</si>
  <si>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</si>
  <si>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</si>
  <si>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</si>
  <si>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</si>
  <si>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</si>
  <si>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</si>
  <si>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</si>
  <si>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</si>
  <si>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</si>
  <si>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</si>
  <si>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</si>
  <si>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</si>
  <si>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</si>
  <si>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</si>
  <si>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</si>
  <si>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</si>
  <si>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</si>
  <si>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</si>
  <si>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</si>
  <si>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</si>
  <si>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</si>
  <si>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</si>
  <si>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</si>
  <si>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</si>
  <si>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</si>
  <si>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</si>
  <si>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</si>
  <si>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</si>
  <si>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</si>
  <si>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 xml:space="preserve">Reason 1:The Parish Council received a CIL payment in this financial year which had not been received in the previous financial year +1830 Reason 2: The PC bought some some play equipment and safety surfacing for the play area.  A local fundraising group donated money towards the cost of this which was +3900 more than donations received for a simialr purpose the previous year.  Total: +5730 .Remainig variance is &lt;£200.  </t>
  </si>
  <si>
    <t>The parish council purchased a new roundabout +8373, essential mainteance and replacement of equipment in the play area as identified in annual inspection +2953. Total 11326. Remaining variance is &lt;15%</t>
  </si>
  <si>
    <t>2018/19</t>
  </si>
  <si>
    <t>2019/20</t>
  </si>
  <si>
    <t>KEINTON MANDEVILLE PARISH COUNCIL</t>
  </si>
  <si>
    <t>SOMERSET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</si>
</sst>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selection activeCell="N21" sqref="N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2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</row>
    <row r="2" spans="1:13" ht="15">
      <c r="A2" s="29" t="s">
        <v>17</v>
      </c>
      <c r="B2" s="24"/>
      <c r="C2" s="37" t="s">
        <v>42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D3" s="3" t="s">
        <v>43</v>
      </c>
      <c r="L3" s="9"/>
    </row>
    <row r="4" ht="13.5">
      <c r="A4" s="1" t="s">
        <v>37</v>
      </c>
    </row>
    <row r="5" spans="1:13" ht="83.25" customHeight="1">
      <c r="A5" s="49" t="s">
        <v>35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40</v>
      </c>
      <c r="E8" s="27"/>
      <c r="F8" s="38" t="s">
        <v>41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29616</v>
      </c>
      <c r="F11" s="8">
        <v>33581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16870</v>
      </c>
      <c r="F13" s="8">
        <v>17000</v>
      </c>
      <c r="G13" s="5">
        <f>F13-D13</f>
        <v>130</v>
      </c>
      <c r="H13" s="6">
        <f>IF((D13&gt;F13),(D13-F13)/D13,IF(D13&lt;F13,-(D13-F13)/D13,IF(D13=F13,0)))</f>
        <v>0.007705986959098993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69" thickBot="1">
      <c r="A15" s="44" t="s">
        <v>3</v>
      </c>
      <c r="B15" s="44"/>
      <c r="C15" s="44"/>
      <c r="D15" s="8">
        <v>726</v>
      </c>
      <c r="F15" s="8">
        <v>6612</v>
      </c>
      <c r="G15" s="5">
        <f>F15-D15</f>
        <v>5886</v>
      </c>
      <c r="H15" s="6">
        <f>IF((D15&gt;F15),(D15-F15)/D15,IF(D15&lt;F15,-(D15-F15)/D15,IF(D15=F15,0)))</f>
        <v>8.107438016528926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IF(H15&lt;15%,"NO","YES")</f>
        <v>YES</v>
      </c>
      <c r="M15" s="10" t="str">
        <f>IF((L15="YES")*AND(I15+J15&lt;1),"Explanation not required, difference less than £200"," ")</f>
        <v> </v>
      </c>
      <c r="N15" s="13" t="s">
        <v>38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3079</v>
      </c>
      <c r="F17" s="8">
        <v>3170</v>
      </c>
      <c r="G17" s="5">
        <f>F17-D17</f>
        <v>91</v>
      </c>
      <c r="H17" s="6">
        <f>IF((D17&gt;F17),(D17-F17)/D17,IF(D17&lt;F17,-(D17-F17)/D17,IF(D17=F17,0)))</f>
        <v>0.029555050341019812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42" thickBot="1">
      <c r="A21" s="44" t="s">
        <v>21</v>
      </c>
      <c r="B21" s="44"/>
      <c r="C21" s="44"/>
      <c r="D21" s="8">
        <v>10552</v>
      </c>
      <c r="F21" s="8">
        <v>23119</v>
      </c>
      <c r="G21" s="5">
        <f>F21-D21</f>
        <v>12567</v>
      </c>
      <c r="H21" s="6">
        <f>IF((D21&gt;F21),(D21-F21)/D21,IF(D21&lt;F21,-(D21-F21)/D21,IF(D21=F21,0)))</f>
        <v>1.190959059893859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IF(H21&lt;15%,"NO","YES")</f>
        <v>YES</v>
      </c>
      <c r="M21" s="10" t="str">
        <f>IF((L21="YES")*AND(I21+J21&lt;1),"Explanation not required, difference less than £200"," ")</f>
        <v> </v>
      </c>
      <c r="N21" s="13" t="s">
        <v>39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33581</v>
      </c>
      <c r="F23" s="2">
        <f>F11+F13+F15-F17-F19-F21</f>
        <v>30904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33581</v>
      </c>
      <c r="F26" s="8">
        <v>30904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59110</v>
      </c>
      <c r="F28" s="8">
        <v>61667</v>
      </c>
      <c r="G28" s="5">
        <f>F28-D28</f>
        <v>2557</v>
      </c>
      <c r="H28" s="6">
        <f>IF((D28&gt;F28),(D28-F28)/D28,IF(D28&lt;F28,-(D28-F28)/D28,IF(D28=F28,0)))</f>
        <v>0.0432583319235324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36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Sue Graham</cp:lastModifiedBy>
  <cp:lastPrinted>2020-05-02T16:56:37Z</cp:lastPrinted>
  <dcterms:created xsi:type="dcterms:W3CDTF">2012-07-11T10:01:28Z</dcterms:created>
  <dcterms:modified xsi:type="dcterms:W3CDTF">2020-05-27T08:52:07Z</dcterms:modified>
  <cp:category/>
  <cp:version/>
  <cp:contentType/>
  <cp:contentStatus/>
</cp:coreProperties>
</file>